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ndrea/Desktop/"/>
    </mc:Choice>
  </mc:AlternateContent>
  <bookViews>
    <workbookView xWindow="120" yWindow="460" windowWidth="24180" windowHeight="15700"/>
  </bookViews>
  <sheets>
    <sheet name="Table 1" sheetId="1" r:id="rId1"/>
    <sheet name="Table 2" sheetId="2" r:id="rId2"/>
    <sheet name="Table 3" sheetId="3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  <c r="G16" i="1"/>
  <c r="G5" i="1"/>
  <c r="G7" i="1"/>
  <c r="G17" i="1"/>
  <c r="G18" i="1"/>
  <c r="F14" i="1"/>
  <c r="F16" i="1"/>
  <c r="F5" i="1"/>
  <c r="F7" i="1"/>
  <c r="F17" i="1"/>
  <c r="F18" i="1"/>
  <c r="E14" i="1"/>
  <c r="E16" i="1"/>
  <c r="E5" i="1"/>
  <c r="E7" i="1"/>
  <c r="E17" i="1"/>
  <c r="E18" i="1"/>
  <c r="D14" i="1"/>
  <c r="D16" i="1"/>
  <c r="D5" i="1"/>
  <c r="D7" i="1"/>
  <c r="D17" i="1"/>
  <c r="D18" i="1"/>
  <c r="C14" i="1"/>
  <c r="C16" i="1"/>
  <c r="C5" i="1"/>
  <c r="C7" i="1"/>
  <c r="C17" i="1"/>
  <c r="C18" i="1"/>
  <c r="B14" i="1"/>
  <c r="B16" i="1"/>
  <c r="B5" i="1"/>
  <c r="B7" i="1"/>
  <c r="B17" i="1"/>
  <c r="B18" i="1"/>
  <c r="G8" i="1"/>
  <c r="F8" i="1"/>
  <c r="E8" i="1"/>
  <c r="D8" i="1"/>
  <c r="C8" i="1"/>
  <c r="B8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<sst xmlns="http://schemas.openxmlformats.org/spreadsheetml/2006/main" count="23" uniqueCount="23">
  <si>
    <t>Fatturato annuo Incassato (Ricavi)</t>
  </si>
  <si>
    <t>Costi deducibili</t>
  </si>
  <si>
    <t>Reddito Imponibile Regime Ordinario</t>
  </si>
  <si>
    <t>Reddito Imponibile (regime forfettario) HP: 67%</t>
  </si>
  <si>
    <t>Risparmio di Imposta teorico</t>
  </si>
  <si>
    <t xml:space="preserve">Perdita Detrazione spese sanitarie </t>
  </si>
  <si>
    <t xml:space="preserve">Perdita Detrazione spese ristrutturazione </t>
  </si>
  <si>
    <t xml:space="preserve">Perdita Detrazione coniuge </t>
  </si>
  <si>
    <t>Perdita Detrazione figli a carico</t>
  </si>
  <si>
    <t xml:space="preserve">Totale perdita detrazioni </t>
  </si>
  <si>
    <t>Imposta post detrazioni regime ordinario</t>
  </si>
  <si>
    <t>Imposta Regime Forfettario</t>
  </si>
  <si>
    <t>IRPEF Lorda</t>
  </si>
  <si>
    <t>Imposta sostitutiva (forfettario)</t>
  </si>
  <si>
    <t>Caso A</t>
  </si>
  <si>
    <t>Caso B</t>
  </si>
  <si>
    <t>Caso C</t>
  </si>
  <si>
    <t>Caso D</t>
  </si>
  <si>
    <t>Caso E</t>
  </si>
  <si>
    <t>Caso F</t>
  </si>
  <si>
    <t>Contribuente Altre attività</t>
  </si>
  <si>
    <t>Esempio</t>
  </si>
  <si>
    <t>Risparmio Imposta Irpef
(Perdita rispetto al regime ordinario)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</si>
</sst>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8" formatCode="_-* #,##0\ _€_-;\-* #,##0\ _€_-;_-* &quot;-&quot;??\ _€_-;_-@_-"/>
    <numFmt numFmtId="173" formatCode="#,##0;[Red]\(\-#,##0\)"/>
  </numFmts>
  <fonts count="8" x14ac:knownFonts="1">
    <font>
      <sz val="10"/>
      <color rgb="FF000000"/>
      <name val="Times New Roman"/>
      <charset val="204"/>
    </font>
    <font>
      <sz val="8.5"/>
      <name val="Times New Roman"/>
    </font>
    <font>
      <sz val="8.5"/>
      <color rgb="FF000000"/>
      <name val="Times New Roman"/>
      <family val="2"/>
    </font>
    <font>
      <sz val="10"/>
      <color rgb="FF000000"/>
      <name val="Times New Roman"/>
      <charset val="204"/>
    </font>
    <font>
      <b/>
      <sz val="8.5"/>
      <name val="Times New Roman"/>
    </font>
    <font>
      <b/>
      <sz val="8.5"/>
      <color rgb="FF000000"/>
      <name val="Times New Roman"/>
    </font>
    <font>
      <u/>
      <sz val="10"/>
      <color theme="10"/>
      <name val="Times New Roman"/>
    </font>
    <font>
      <u/>
      <sz val="10"/>
      <color theme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BCD6ED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0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168" fontId="1" fillId="0" borderId="3" xfId="1" applyNumberFormat="1" applyFont="1" applyFill="1" applyBorder="1" applyAlignment="1">
      <alignment horizontal="left" wrapText="1"/>
    </xf>
    <xf numFmtId="168" fontId="1" fillId="0" borderId="0" xfId="1" applyNumberFormat="1" applyFont="1" applyFill="1" applyBorder="1" applyAlignment="1">
      <alignment horizontal="left" vertical="top" wrapText="1"/>
    </xf>
    <xf numFmtId="168" fontId="2" fillId="0" borderId="2" xfId="1" applyNumberFormat="1" applyFont="1" applyFill="1" applyBorder="1" applyAlignment="1">
      <alignment horizontal="right" vertical="center" shrinkToFit="1"/>
    </xf>
    <xf numFmtId="168" fontId="2" fillId="0" borderId="2" xfId="1" applyNumberFormat="1" applyFont="1" applyFill="1" applyBorder="1" applyAlignment="1">
      <alignment horizontal="right" vertical="top" shrinkToFit="1"/>
    </xf>
    <xf numFmtId="168" fontId="2" fillId="0" borderId="3" xfId="1" applyNumberFormat="1" applyFont="1" applyFill="1" applyBorder="1" applyAlignment="1">
      <alignment horizontal="right" vertical="center" shrinkToFit="1"/>
    </xf>
    <xf numFmtId="168" fontId="2" fillId="0" borderId="0" xfId="1" applyNumberFormat="1" applyFont="1" applyFill="1" applyBorder="1" applyAlignment="1">
      <alignment horizontal="right" vertical="top" shrinkToFit="1"/>
    </xf>
    <xf numFmtId="168" fontId="0" fillId="0" borderId="0" xfId="1" applyNumberFormat="1" applyFont="1" applyFill="1" applyBorder="1" applyAlignment="1">
      <alignment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168" fontId="5" fillId="0" borderId="6" xfId="1" applyNumberFormat="1" applyFont="1" applyFill="1" applyBorder="1" applyAlignment="1">
      <alignment horizontal="right" vertical="top" shrinkToFit="1"/>
    </xf>
    <xf numFmtId="0" fontId="1" fillId="0" borderId="5" xfId="0" applyFont="1" applyFill="1" applyBorder="1" applyAlignment="1">
      <alignment horizontal="left" vertical="center" wrapText="1"/>
    </xf>
    <xf numFmtId="168" fontId="2" fillId="0" borderId="6" xfId="1" applyNumberFormat="1" applyFont="1" applyFill="1" applyBorder="1" applyAlignment="1">
      <alignment horizontal="right" vertical="center" shrinkToFit="1"/>
    </xf>
    <xf numFmtId="168" fontId="0" fillId="0" borderId="0" xfId="1" applyNumberFormat="1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wrapText="1"/>
    </xf>
    <xf numFmtId="173" fontId="5" fillId="0" borderId="6" xfId="1" applyNumberFormat="1" applyFont="1" applyFill="1" applyBorder="1" applyAlignment="1">
      <alignment horizontal="right" shrinkToFit="1"/>
    </xf>
  </cellXfs>
  <cellStyles count="4">
    <cellStyle name="Collegamento ipertestuale" xfId="2" builtinId="8" hidden="1"/>
    <cellStyle name="Collegamento ipertestuale visitato" xfId="3" builtinId="9" hidden="1"/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topLeftCell="A8" zoomScale="220" workbookViewId="0">
      <selection activeCell="A19" sqref="A19"/>
    </sheetView>
  </sheetViews>
  <sheetFormatPr baseColWidth="10" defaultColWidth="9" defaultRowHeight="13" x14ac:dyDescent="0.15"/>
  <cols>
    <col min="1" max="1" width="32.19921875" customWidth="1"/>
    <col min="2" max="7" width="10" style="17" customWidth="1"/>
  </cols>
  <sheetData>
    <row r="1" spans="1:7" ht="39.75" customHeight="1" x14ac:dyDescent="0.15">
      <c r="A1" s="18" t="s">
        <v>20</v>
      </c>
      <c r="B1" s="5" t="s">
        <v>14</v>
      </c>
      <c r="C1" s="5" t="s">
        <v>15</v>
      </c>
      <c r="D1" s="5" t="s">
        <v>16</v>
      </c>
      <c r="E1" s="5" t="s">
        <v>17</v>
      </c>
      <c r="F1" s="5" t="s">
        <v>18</v>
      </c>
      <c r="G1" s="5" t="s">
        <v>19</v>
      </c>
    </row>
    <row r="2" spans="1:7" ht="39.75" customHeight="1" x14ac:dyDescent="0.15">
      <c r="A2" s="1" t="s">
        <v>0</v>
      </c>
      <c r="B2" s="5">
        <v>25000</v>
      </c>
      <c r="C2" s="5">
        <v>30000</v>
      </c>
      <c r="D2" s="5">
        <v>40000</v>
      </c>
      <c r="E2" s="5">
        <v>40000</v>
      </c>
      <c r="F2" s="5">
        <v>50000</v>
      </c>
      <c r="G2" s="5">
        <v>64999</v>
      </c>
    </row>
    <row r="3" spans="1:7" ht="12" customHeight="1" x14ac:dyDescent="0.15">
      <c r="A3" s="2" t="s">
        <v>1</v>
      </c>
      <c r="B3" s="6">
        <v>5000</v>
      </c>
      <c r="C3" s="6">
        <v>10000</v>
      </c>
      <c r="D3" s="6">
        <v>10000</v>
      </c>
      <c r="E3" s="6">
        <v>30000</v>
      </c>
      <c r="F3" s="6">
        <v>10000</v>
      </c>
      <c r="G3" s="6">
        <v>15000</v>
      </c>
    </row>
    <row r="4" spans="1:7" ht="26.25" customHeight="1" x14ac:dyDescent="0.15">
      <c r="A4" s="3" t="s">
        <v>2</v>
      </c>
      <c r="B4" s="7">
        <f>+B2-B3</f>
        <v>20000</v>
      </c>
      <c r="C4" s="7">
        <f t="shared" ref="C4:G4" si="0">+C2-C3</f>
        <v>20000</v>
      </c>
      <c r="D4" s="7">
        <f t="shared" si="0"/>
        <v>30000</v>
      </c>
      <c r="E4" s="7">
        <f t="shared" si="0"/>
        <v>10000</v>
      </c>
      <c r="F4" s="7">
        <f t="shared" si="0"/>
        <v>40000</v>
      </c>
      <c r="G4" s="7">
        <f t="shared" si="0"/>
        <v>49999</v>
      </c>
    </row>
    <row r="5" spans="1:7" ht="12" customHeight="1" x14ac:dyDescent="0.15">
      <c r="A5" s="2" t="s">
        <v>3</v>
      </c>
      <c r="B5" s="8">
        <f>+B2*0.67</f>
        <v>16750</v>
      </c>
      <c r="C5" s="8">
        <f t="shared" ref="C5:G5" si="1">+C2*0.67</f>
        <v>20100</v>
      </c>
      <c r="D5" s="8">
        <f t="shared" si="1"/>
        <v>26800</v>
      </c>
      <c r="E5" s="8">
        <f t="shared" si="1"/>
        <v>26800</v>
      </c>
      <c r="F5" s="8">
        <f t="shared" si="1"/>
        <v>33500</v>
      </c>
      <c r="G5" s="8">
        <f t="shared" si="1"/>
        <v>43549.33</v>
      </c>
    </row>
    <row r="6" spans="1:7" ht="15" customHeight="1" x14ac:dyDescent="0.15">
      <c r="A6" s="3" t="s">
        <v>12</v>
      </c>
      <c r="B6" s="7">
        <v>4800</v>
      </c>
      <c r="C6" s="7">
        <v>4800</v>
      </c>
      <c r="D6" s="7">
        <v>7720</v>
      </c>
      <c r="E6" s="7">
        <v>2300</v>
      </c>
      <c r="F6" s="7">
        <v>11520</v>
      </c>
      <c r="G6" s="7">
        <v>15000</v>
      </c>
    </row>
    <row r="7" spans="1:7" ht="15" customHeight="1" x14ac:dyDescent="0.15">
      <c r="A7" s="3" t="s">
        <v>13</v>
      </c>
      <c r="B7" s="9">
        <f>+B5*15%</f>
        <v>2512.5</v>
      </c>
      <c r="C7" s="9">
        <f t="shared" ref="C7:G7" si="2">+C5*15%</f>
        <v>3015</v>
      </c>
      <c r="D7" s="9">
        <f t="shared" si="2"/>
        <v>4020</v>
      </c>
      <c r="E7" s="9">
        <f t="shared" si="2"/>
        <v>4020</v>
      </c>
      <c r="F7" s="9">
        <f t="shared" si="2"/>
        <v>5025</v>
      </c>
      <c r="G7" s="9">
        <f t="shared" si="2"/>
        <v>6532.3995000000004</v>
      </c>
    </row>
    <row r="8" spans="1:7" ht="15" customHeight="1" thickBot="1" x14ac:dyDescent="0.2">
      <c r="A8" s="15" t="s">
        <v>4</v>
      </c>
      <c r="B8" s="16">
        <f>+B6-B7</f>
        <v>2287.5</v>
      </c>
      <c r="C8" s="16">
        <f t="shared" ref="C8:G8" si="3">+C6-C7</f>
        <v>1785</v>
      </c>
      <c r="D8" s="16">
        <f t="shared" si="3"/>
        <v>3700</v>
      </c>
      <c r="E8" s="16">
        <f t="shared" si="3"/>
        <v>-1720</v>
      </c>
      <c r="F8" s="16">
        <f t="shared" si="3"/>
        <v>6495</v>
      </c>
      <c r="G8" s="16">
        <f t="shared" si="3"/>
        <v>8467.6005000000005</v>
      </c>
    </row>
    <row r="9" spans="1:7" ht="12" customHeight="1" x14ac:dyDescent="0.15">
      <c r="A9" s="12" t="s">
        <v>21</v>
      </c>
      <c r="B9" s="11"/>
      <c r="C9" s="11"/>
      <c r="D9" s="11"/>
      <c r="E9" s="11"/>
      <c r="F9" s="11"/>
      <c r="G9" s="11"/>
    </row>
    <row r="10" spans="1:7" ht="12" customHeight="1" x14ac:dyDescent="0.15">
      <c r="A10" s="2" t="s">
        <v>7</v>
      </c>
      <c r="B10" s="10">
        <v>650</v>
      </c>
      <c r="C10" s="10">
        <v>650</v>
      </c>
      <c r="D10" s="10">
        <v>500</v>
      </c>
      <c r="E10" s="10">
        <v>800</v>
      </c>
      <c r="F10" s="10">
        <v>400</v>
      </c>
      <c r="G10" s="10">
        <v>400</v>
      </c>
    </row>
    <row r="11" spans="1:7" ht="12" customHeight="1" x14ac:dyDescent="0.15">
      <c r="A11" s="2" t="s">
        <v>5</v>
      </c>
      <c r="B11" s="10">
        <v>300</v>
      </c>
      <c r="C11" s="10">
        <v>300</v>
      </c>
      <c r="D11" s="10">
        <v>300</v>
      </c>
      <c r="E11" s="10">
        <v>300</v>
      </c>
      <c r="F11" s="10">
        <v>300</v>
      </c>
      <c r="G11" s="10">
        <v>300</v>
      </c>
    </row>
    <row r="12" spans="1:7" ht="12" customHeight="1" x14ac:dyDescent="0.15">
      <c r="A12" s="2" t="s">
        <v>6</v>
      </c>
      <c r="B12" s="10">
        <v>500</v>
      </c>
      <c r="C12" s="10">
        <v>500</v>
      </c>
      <c r="D12" s="10">
        <v>500</v>
      </c>
      <c r="E12" s="10">
        <v>500</v>
      </c>
      <c r="F12" s="10">
        <v>500</v>
      </c>
      <c r="G12" s="10">
        <v>500</v>
      </c>
    </row>
    <row r="13" spans="1:7" ht="12" customHeight="1" x14ac:dyDescent="0.15">
      <c r="A13" s="2" t="s">
        <v>8</v>
      </c>
      <c r="B13" s="10">
        <v>2170</v>
      </c>
      <c r="C13" s="10">
        <v>2170</v>
      </c>
      <c r="D13" s="10">
        <v>2170</v>
      </c>
      <c r="E13" s="10">
        <v>2170</v>
      </c>
      <c r="F13" s="10">
        <v>2170</v>
      </c>
      <c r="G13" s="10">
        <v>2170</v>
      </c>
    </row>
    <row r="14" spans="1:7" ht="12" customHeight="1" thickBot="1" x14ac:dyDescent="0.2">
      <c r="A14" s="13" t="s">
        <v>9</v>
      </c>
      <c r="B14" s="14">
        <f>+SUM(B10:B13)</f>
        <v>3620</v>
      </c>
      <c r="C14" s="14">
        <f t="shared" ref="C14:G14" si="4">+SUM(C10:C13)</f>
        <v>3620</v>
      </c>
      <c r="D14" s="14">
        <f t="shared" si="4"/>
        <v>3470</v>
      </c>
      <c r="E14" s="14">
        <f t="shared" si="4"/>
        <v>3770</v>
      </c>
      <c r="F14" s="14">
        <f t="shared" si="4"/>
        <v>3370</v>
      </c>
      <c r="G14" s="14">
        <f t="shared" si="4"/>
        <v>3370</v>
      </c>
    </row>
    <row r="15" spans="1:7" ht="12" customHeight="1" x14ac:dyDescent="0.15">
      <c r="A15" s="2"/>
      <c r="B15" s="11"/>
      <c r="C15" s="11"/>
      <c r="D15" s="11"/>
      <c r="E15" s="11"/>
      <c r="F15" s="11"/>
      <c r="G15" s="6"/>
    </row>
    <row r="16" spans="1:7" ht="12" customHeight="1" x14ac:dyDescent="0.15">
      <c r="A16" s="2" t="s">
        <v>10</v>
      </c>
      <c r="B16" s="8">
        <f>+B6-B14</f>
        <v>1180</v>
      </c>
      <c r="C16" s="8">
        <f t="shared" ref="C16:F16" si="5">+C6-C14</f>
        <v>1180</v>
      </c>
      <c r="D16" s="8">
        <f t="shared" si="5"/>
        <v>4250</v>
      </c>
      <c r="E16" s="8">
        <f t="shared" si="5"/>
        <v>-1470</v>
      </c>
      <c r="F16" s="8">
        <f t="shared" si="5"/>
        <v>8150</v>
      </c>
      <c r="G16" s="8">
        <f>+G6-G14</f>
        <v>11630</v>
      </c>
    </row>
    <row r="17" spans="1:7" ht="12" customHeight="1" x14ac:dyDescent="0.15">
      <c r="A17" s="2" t="s">
        <v>11</v>
      </c>
      <c r="B17" s="8">
        <f>+B7</f>
        <v>2512.5</v>
      </c>
      <c r="C17" s="8">
        <f t="shared" ref="C17:G17" si="6">+C7</f>
        <v>3015</v>
      </c>
      <c r="D17" s="8">
        <f t="shared" si="6"/>
        <v>4020</v>
      </c>
      <c r="E17" s="8">
        <f t="shared" si="6"/>
        <v>4020</v>
      </c>
      <c r="F17" s="8">
        <f t="shared" si="6"/>
        <v>5025</v>
      </c>
      <c r="G17" s="8">
        <f t="shared" si="6"/>
        <v>6532.3995000000004</v>
      </c>
    </row>
    <row r="18" spans="1:7" ht="25" customHeight="1" thickBot="1" x14ac:dyDescent="0.2">
      <c r="A18" s="13" t="s">
        <v>22</v>
      </c>
      <c r="B18" s="19">
        <f>+B16-B17</f>
        <v>-1332.5</v>
      </c>
      <c r="C18" s="19">
        <f t="shared" ref="C18:G18" si="7">+C16-C17</f>
        <v>-1835</v>
      </c>
      <c r="D18" s="19">
        <f t="shared" si="7"/>
        <v>230</v>
      </c>
      <c r="E18" s="19">
        <f t="shared" si="7"/>
        <v>-5490</v>
      </c>
      <c r="F18" s="19">
        <f t="shared" si="7"/>
        <v>3125</v>
      </c>
      <c r="G18" s="19">
        <f t="shared" si="7"/>
        <v>5097.6004999999996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220" zoomScaleNormal="220" zoomScalePageLayoutView="220" workbookViewId="0">
      <selection activeCell="D3" sqref="D3"/>
    </sheetView>
  </sheetViews>
  <sheetFormatPr baseColWidth="10" defaultColWidth="9" defaultRowHeight="13" x14ac:dyDescent="0.15"/>
  <cols>
    <col min="1" max="1" width="10.59765625" customWidth="1"/>
  </cols>
  <sheetData>
    <row r="1" spans="1:1" ht="22.5" customHeight="1" x14ac:dyDescent="0.15">
      <c r="A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220" zoomScaleNormal="220" zoomScalePageLayoutView="220" workbookViewId="0">
      <selection activeCell="D3" sqref="D3"/>
    </sheetView>
  </sheetViews>
  <sheetFormatPr baseColWidth="10" defaultColWidth="9" defaultRowHeight="13" x14ac:dyDescent="0.15"/>
  <cols>
    <col min="1" max="1" width="10.59765625" customWidth="1"/>
  </cols>
  <sheetData>
    <row r="1" spans="1:1" ht="22.5" customHeight="1" x14ac:dyDescent="0.15">
      <c r="A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Simulazione x calcolo convenienza regime forfettario.xlsx</dc:title>
  <dc:creator>emanu</dc:creator>
  <cp:lastModifiedBy>Utente di Microsoft Office</cp:lastModifiedBy>
  <dcterms:created xsi:type="dcterms:W3CDTF">2018-12-27T13:57:30Z</dcterms:created>
  <dcterms:modified xsi:type="dcterms:W3CDTF">2018-12-27T14:38:28Z</dcterms:modified>
</cp:coreProperties>
</file>